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11835" activeTab="0"/>
  </bookViews>
  <sheets>
    <sheet name="Roteiro" sheetId="1" r:id="rId1"/>
    <sheet name="Passeios" sheetId="2" r:id="rId2"/>
  </sheets>
  <definedNames>
    <definedName name="_xlnm.Print_Area" localSheetId="1">'Passeios'!$A$1:$A$101</definedName>
    <definedName name="_xlnm.Print_Area" localSheetId="0">'Roteiro'!$A$1:$I$28</definedName>
  </definedNames>
  <calcPr fullCalcOnLoad="1"/>
</workbook>
</file>

<file path=xl/sharedStrings.xml><?xml version="1.0" encoding="utf-8"?>
<sst xmlns="http://schemas.openxmlformats.org/spreadsheetml/2006/main" count="156" uniqueCount="138">
  <si>
    <t>KM</t>
  </si>
  <si>
    <t>Pedagio</t>
  </si>
  <si>
    <t>-</t>
  </si>
  <si>
    <t>Qtd</t>
  </si>
  <si>
    <t>barco</t>
  </si>
  <si>
    <t>Total</t>
  </si>
  <si>
    <t>Resumo</t>
  </si>
  <si>
    <t>Pedagios e barcos</t>
  </si>
  <si>
    <t>Refeição dias -  60,00 p/ dia</t>
  </si>
  <si>
    <t>1) Curitiba</t>
  </si>
  <si>
    <t>2.1) Canela</t>
  </si>
  <si>
    <t>3) Punta del este</t>
  </si>
  <si>
    <t>4) Montevidéu</t>
  </si>
  <si>
    <t>Ciudad Vieja (Cidade Velha)</t>
  </si>
  <si>
    <t>Bairro El Prado (Romantico)</t>
  </si>
  <si>
    <t>Rambla (Orla Marítima)</t>
  </si>
  <si>
    <t>Palácio Legislativo</t>
  </si>
  <si>
    <t>Praia Pocitos</t>
  </si>
  <si>
    <t>Bairro Histórico</t>
  </si>
  <si>
    <t>Porto e Orla</t>
  </si>
  <si>
    <t>Real de San Carlos (praça)</t>
  </si>
  <si>
    <t>5) Buenos Aires</t>
  </si>
  <si>
    <t>Bairro Recoleta</t>
  </si>
  <si>
    <t xml:space="preserve">Avenida e Plaza de Mayo </t>
  </si>
  <si>
    <t>Casa Rosada</t>
  </si>
  <si>
    <t>Puerto Madero</t>
  </si>
  <si>
    <t>Palácio Barolo</t>
  </si>
  <si>
    <t>7) Porto Alegre</t>
  </si>
  <si>
    <t>Palacio Piratini</t>
  </si>
  <si>
    <t>Praia Mole</t>
  </si>
  <si>
    <t>Mirante</t>
  </si>
  <si>
    <t>CEMAR (aquario)</t>
  </si>
  <si>
    <t>Estadio Centenário</t>
  </si>
  <si>
    <t>Loja de Couro</t>
  </si>
  <si>
    <t>Bairro La Boca</t>
  </si>
  <si>
    <t>Calçadão Flórida</t>
  </si>
  <si>
    <t>6) Rivera (Santana do Livramento-RS)</t>
  </si>
  <si>
    <t>Horas</t>
  </si>
  <si>
    <t>Saida</t>
  </si>
  <si>
    <t>Chegada</t>
  </si>
  <si>
    <t>Pontos Turisticos (IDA)</t>
  </si>
  <si>
    <t>Pontos Turisticos (VOLTA)</t>
  </si>
  <si>
    <t>8.1) Florianopolis</t>
  </si>
  <si>
    <t>8.2) Bombinhas</t>
  </si>
  <si>
    <t>Cais do Porto</t>
  </si>
  <si>
    <t>Monumento Açorianos</t>
  </si>
  <si>
    <t>Ponte Movel rio Guaiba</t>
  </si>
  <si>
    <t>Parque central</t>
  </si>
  <si>
    <t>Torre Brasil Telecom - R$ 3,00 -   Rua Prof. Lycio Grein de Castro Vellozo, 191 - Mercês - 10h às 19h</t>
  </si>
  <si>
    <t>Jardim Botânico - Rua Eng°. Ostoja Roguski – bairro Jardim Botânico - 8h às 12h e das 13h às 17h</t>
  </si>
  <si>
    <t>Fonte de Jerusalem - Av. Sete de Setembro, esquina com Av. Arthur Bernardes, 00</t>
  </si>
  <si>
    <t>Pórtico - Acesso Nova Petrópolis - RS 235 - 9h as 16h</t>
  </si>
  <si>
    <t>Pórtico - Acesso Taquaral - RS 115 - 9h as 16h</t>
  </si>
  <si>
    <t>Belvedere - Vale do Quilombo - Av.das Hortênsias (saída para Canela)</t>
  </si>
  <si>
    <t>Igreja São Pedro -  Av. Borges de Medeiros, 2659 - 8h às 21h</t>
  </si>
  <si>
    <t>Rua Coberta (shopping) - Rua Madre Verônica</t>
  </si>
  <si>
    <t>Rótula das Bandeiras - Praça Leopoldo Rosenfeldt</t>
  </si>
  <si>
    <t>Logo Negro -  Rua A. J. Renner  - Pedalinhos: 8:30h às 19h - R$ 8,00 p/ 2 pessoas</t>
  </si>
  <si>
    <t>Mini Mundo - Rua Horácio Cardoso, 291 - 13h às 17h - R$ 10,00</t>
  </si>
  <si>
    <t>Museu Medieval - Rua Júlio Hanke, 94 – Av. Central - 9h às 18h - R$ 5,00</t>
  </si>
  <si>
    <t>Parque Knorr - Aldeia do Papai Noel - Rua Bela Vista, 353 - R$ 14,00 -  10:30h às 18:30h - Quarta não abre</t>
  </si>
  <si>
    <t>2) Gramado (fuja dos guias)</t>
  </si>
  <si>
    <t>Caminhadas para as cachoeiras do Véu da Noiva e dos Narcisos</t>
  </si>
  <si>
    <t>19ª FESTA DA COLÔNIA DE GRAMADO - 19/03/2009 a 05/04/2009 - Praça das Comunicações</t>
  </si>
  <si>
    <t>Teleférico (Parque Floresta Encantada) - 9h às 17h - Estrada do Caracol, Banhado Grande, 450 - R$ 8,00</t>
  </si>
  <si>
    <t>Mundo a vapor - Avenida Don Luiz Guanella, 1177 - São José - R$ 6,00</t>
  </si>
  <si>
    <t>Parque do Caracol - 8h30 às 17h30 - R$ 8,00 - Estrada do Caracol</t>
  </si>
  <si>
    <t>Catedral de pedra - centro</t>
  </si>
  <si>
    <t>Free Shops - Av. Brasil</t>
  </si>
  <si>
    <t xml:space="preserve">Free Shops - Av. Sarandí </t>
  </si>
  <si>
    <t>Casa Pueblo - Av Corrientes 456, Punta Ballena</t>
  </si>
  <si>
    <t>La Barra e Praia Brava (La Mano)</t>
  </si>
  <si>
    <t xml:space="preserve"> Av. Gorlero - Parte agitada da cidade</t>
  </si>
  <si>
    <t>4.1) Colonia del Sacramento</t>
  </si>
  <si>
    <t>Bairros residenciais de San Raphael</t>
  </si>
  <si>
    <t>Revisão carro IDA</t>
  </si>
  <si>
    <t>Revisão carro VOLTA</t>
  </si>
  <si>
    <t xml:space="preserve">Passeio de Trem - R$ 32,00 trem às 8:15h - esq. Melhor - R$ 13,00 Viação Graciosa onibus às 5:30h </t>
  </si>
  <si>
    <t>Estrada da Graciosa - Porto de Cima</t>
  </si>
  <si>
    <t>Café Tortoni - Av. de Mayo 829, Centro</t>
  </si>
  <si>
    <t>Praia do Ipanema - Av. Guaíba</t>
  </si>
  <si>
    <t>Viaduto Otávio Rocha - Av. Borges de Medeiros</t>
  </si>
  <si>
    <t>Mercado del Puerto (mercado do povo) - Rua Piedras – Ciudad Vieja</t>
  </si>
  <si>
    <t>Farol das Conchas</t>
  </si>
  <si>
    <t>Fortaleza Nossa Senhora dos Prazeres</t>
  </si>
  <si>
    <t>Gruta das Encantadas</t>
  </si>
  <si>
    <t>Igreja do Relógio - Rua Martin Lutero, s/n - Seg a Sáb, 8:30h às 11:30h e 14h às 18h - Dom., cultos às 9h</t>
  </si>
  <si>
    <t>Morro dos macacos</t>
  </si>
  <si>
    <t>Alpen Park - Rodovia Arnaldo Opittz, 901 - Ter a Dom - 9h às 18h - trenó 23,00 p/2 -  cinema 15,00 - rapel 15,00</t>
  </si>
  <si>
    <t>Passeio de Barco no Delta do rio Tigre (não sei o preço)</t>
  </si>
  <si>
    <t xml:space="preserve">Farol da praia José Ignácio, a 15 km do centro de Punta del Este </t>
  </si>
  <si>
    <t>Ilha de Gorriti (não parece ser legal)</t>
  </si>
  <si>
    <t>2.3) Chuy</t>
  </si>
  <si>
    <t>2.2) Pelotas</t>
  </si>
  <si>
    <t>Catedral Anglicana do Redentor - Rua Quinze de Novembro, 472/Centro - Terça a Quinta - 14:30 às 17:30</t>
  </si>
  <si>
    <t>Museo Del Mar - Calle De Los Corsarios, La Barra (não sei o preço)</t>
  </si>
  <si>
    <t>Laranjeiras (bondinho)</t>
  </si>
  <si>
    <t>Ilha dos Lobos (passeio sai do porto)</t>
  </si>
  <si>
    <t>Cassino Conrad Hotel - Avenida Barritz y Artigas, Parada 4 - Caça niquel 1 dolar no mínimo</t>
  </si>
  <si>
    <t>Plaza Independencia (Praça) e Teatro Sollis</t>
  </si>
  <si>
    <t>Shopping Punta Carretas (antigo presidio)</t>
  </si>
  <si>
    <t>Centro - A Avenida Corrientes(mais larga do mundo) e o Obelisco</t>
  </si>
  <si>
    <t>Bairro Once tem roupas baratas</t>
  </si>
  <si>
    <t>Casa de Tango - Sr. Tango</t>
  </si>
  <si>
    <t>Divisa entre paises (avenida com as 2 bandeiras)</t>
  </si>
  <si>
    <t>8) Palhoça (praia de Guarda do Embaú)</t>
  </si>
  <si>
    <t>Visitar as praias da região que são muito belas: Palhoça, Garopaba</t>
  </si>
  <si>
    <t>Comer no restaurante Guardião vale a pena.</t>
  </si>
  <si>
    <t>Passeio de barco pirata na praia de Canasvieras</t>
  </si>
  <si>
    <t>Praia Joaquina e as Dunas</t>
  </si>
  <si>
    <t>8.3) Comboriu</t>
  </si>
  <si>
    <t>9) Morretes</t>
  </si>
  <si>
    <t>10) Ilha do Mel</t>
  </si>
  <si>
    <t>A praia da Guarda fica depois de um rio- atravessia 2,00</t>
  </si>
  <si>
    <t>Gastos</t>
  </si>
  <si>
    <t>Origem</t>
  </si>
  <si>
    <t>Destino</t>
  </si>
  <si>
    <t>Ribeirão Preto/SP</t>
  </si>
  <si>
    <t>Curitiba/PR</t>
  </si>
  <si>
    <t>Gramado/RS</t>
  </si>
  <si>
    <t>Punta del Este/UR</t>
  </si>
  <si>
    <t>Montevideo/UR</t>
  </si>
  <si>
    <t>Colonia del Sacramento/UR</t>
  </si>
  <si>
    <t>Buenos Aires/AR</t>
  </si>
  <si>
    <t>Rivera/UR - Santana do Livramento/RS</t>
  </si>
  <si>
    <t>Santana do Livramento/RS</t>
  </si>
  <si>
    <t>Porto Alegre/RS</t>
  </si>
  <si>
    <t>Palhoça/SC</t>
  </si>
  <si>
    <t>Morretes/PR</t>
  </si>
  <si>
    <t>Presentes pra família</t>
  </si>
  <si>
    <t>Passeios (parte fundamental da viagem)</t>
  </si>
  <si>
    <t>Reserva para borracheiro e multas</t>
  </si>
  <si>
    <t>Noites no hotel preço médio = 150,00 (baixa temporada)</t>
  </si>
  <si>
    <t>preço médio combustivel R$ 2,00 - multiplica pela media km do carro</t>
  </si>
  <si>
    <t>Compras pessoais (Freeshops de Rivera/UR são demais)</t>
  </si>
  <si>
    <t>CARTA-VERDE</t>
  </si>
  <si>
    <t>Prato tipico (Barrado) e artesanatos</t>
  </si>
  <si>
    <t>Pernoite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</si>
</sst>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.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h:mm;@"/>
    <numFmt numFmtId="178" formatCode="[$-F400]h:mm:ss\ AM/PM"/>
    <numFmt numFmtId="179" formatCode="[$USD]\ #,##0.00"/>
    <numFmt numFmtId="180" formatCode="[$$-2C0A]\ #,##0.00"/>
    <numFmt numFmtId="181" formatCode="[$ARS]\ 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177" fontId="38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wrapText="1"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1" xfId="0" applyFill="1" applyBorder="1" applyAlignment="1">
      <alignment/>
    </xf>
    <xf numFmtId="0" fontId="39" fillId="0" borderId="12" xfId="0" applyFont="1" applyBorder="1" applyAlignment="1">
      <alignment/>
    </xf>
    <xf numFmtId="0" fontId="39" fillId="0" borderId="12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 horizontal="center"/>
    </xf>
    <xf numFmtId="177" fontId="0" fillId="0" borderId="13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177" fontId="0" fillId="0" borderId="14" xfId="0" applyNumberFormat="1" applyBorder="1" applyAlignment="1">
      <alignment horizontal="center"/>
    </xf>
    <xf numFmtId="0" fontId="39" fillId="0" borderId="10" xfId="0" applyFont="1" applyBorder="1" applyAlignment="1">
      <alignment/>
    </xf>
    <xf numFmtId="0" fontId="0" fillId="0" borderId="0" xfId="0" applyFill="1" applyBorder="1" applyAlignment="1">
      <alignment horizontal="center"/>
    </xf>
    <xf numFmtId="181" fontId="38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2" fontId="38" fillId="0" borderId="0" xfId="0" applyNumberFormat="1" applyFont="1" applyAlignment="1">
      <alignment horizontal="center"/>
    </xf>
    <xf numFmtId="0" fontId="38" fillId="0" borderId="0" xfId="0" applyNumberFormat="1" applyFont="1" applyAlignment="1">
      <alignment horizontal="center"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 horizontal="center"/>
    </xf>
    <xf numFmtId="177" fontId="0" fillId="0" borderId="13" xfId="0" applyNumberFormat="1" applyFill="1" applyBorder="1" applyAlignment="1">
      <alignment horizontal="center"/>
    </xf>
    <xf numFmtId="4" fontId="0" fillId="0" borderId="13" xfId="0" applyNumberFormat="1" applyFill="1" applyBorder="1" applyAlignment="1">
      <alignment horizontal="center"/>
    </xf>
    <xf numFmtId="0" fontId="0" fillId="0" borderId="13" xfId="0" applyFill="1" applyBorder="1" applyAlignment="1">
      <alignment/>
    </xf>
    <xf numFmtId="177" fontId="0" fillId="0" borderId="14" xfId="0" applyNumberFormat="1" applyFill="1" applyBorder="1" applyAlignment="1">
      <alignment horizontal="center"/>
    </xf>
    <xf numFmtId="172" fontId="0" fillId="0" borderId="0" xfId="0" applyNumberFormat="1" applyFill="1" applyBorder="1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2" fontId="38" fillId="0" borderId="0" xfId="0" applyNumberFormat="1" applyFont="1" applyAlignment="1">
      <alignment horizontal="center"/>
    </xf>
    <xf numFmtId="0" fontId="0" fillId="33" borderId="0" xfId="0" applyFill="1" applyAlignment="1">
      <alignment horizontal="center"/>
    </xf>
    <xf numFmtId="181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172" fontId="0" fillId="0" borderId="0" xfId="0" applyNumberFormat="1" applyFill="1" applyAlignment="1">
      <alignment horizontal="center"/>
    </xf>
    <xf numFmtId="0" fontId="38" fillId="0" borderId="0" xfId="0" applyFont="1" applyFill="1" applyAlignment="1">
      <alignment horizontal="right"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172" fontId="38" fillId="0" borderId="0" xfId="0" applyNumberFormat="1" applyFont="1" applyFill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G25" sqref="G25"/>
    </sheetView>
  </sheetViews>
  <sheetFormatPr defaultColWidth="9.140625" defaultRowHeight="15"/>
  <cols>
    <col min="1" max="1" width="30.00390625" style="0" customWidth="1"/>
    <col min="2" max="2" width="34.7109375" style="0" customWidth="1"/>
    <col min="3" max="3" width="8.421875" style="0" customWidth="1"/>
    <col min="4" max="4" width="7.7109375" style="0" customWidth="1"/>
    <col min="5" max="5" width="7.8515625" style="0" customWidth="1"/>
    <col min="6" max="6" width="6.57421875" style="1" customWidth="1"/>
    <col min="7" max="7" width="11.28125" style="0" customWidth="1"/>
  </cols>
  <sheetData>
    <row r="1" spans="1:9" ht="15">
      <c r="A1" s="20" t="s">
        <v>115</v>
      </c>
      <c r="B1" s="17" t="s">
        <v>116</v>
      </c>
      <c r="C1" s="18" t="s">
        <v>0</v>
      </c>
      <c r="D1" s="18" t="s">
        <v>37</v>
      </c>
      <c r="E1" s="18" t="s">
        <v>1</v>
      </c>
      <c r="F1" s="18" t="s">
        <v>3</v>
      </c>
      <c r="G1" s="18" t="s">
        <v>137</v>
      </c>
      <c r="H1" s="18" t="s">
        <v>38</v>
      </c>
      <c r="I1" s="19" t="s">
        <v>39</v>
      </c>
    </row>
    <row r="2" spans="1:9" ht="15">
      <c r="A2" s="21" t="s">
        <v>117</v>
      </c>
      <c r="B2" s="25" t="s">
        <v>118</v>
      </c>
      <c r="C2" s="22">
        <v>715</v>
      </c>
      <c r="D2" s="23">
        <v>0.3541666666666667</v>
      </c>
      <c r="E2" s="24">
        <v>50</v>
      </c>
      <c r="F2" s="22">
        <v>15</v>
      </c>
      <c r="G2" s="22">
        <v>1</v>
      </c>
      <c r="H2" s="23">
        <v>0.25</v>
      </c>
      <c r="I2" s="26">
        <f>H2+D2</f>
        <v>0.6041666666666667</v>
      </c>
    </row>
    <row r="3" spans="1:9" ht="15">
      <c r="A3" s="21" t="s">
        <v>118</v>
      </c>
      <c r="B3" s="25" t="s">
        <v>119</v>
      </c>
      <c r="C3" s="22">
        <v>620</v>
      </c>
      <c r="D3" s="23">
        <v>0.3541666666666667</v>
      </c>
      <c r="E3" s="24">
        <v>20</v>
      </c>
      <c r="F3" s="22">
        <v>6</v>
      </c>
      <c r="G3" s="22">
        <v>2</v>
      </c>
      <c r="H3" s="23">
        <v>0.375</v>
      </c>
      <c r="I3" s="26">
        <f>H3+D3</f>
        <v>0.7291666666666667</v>
      </c>
    </row>
    <row r="4" spans="1:9" ht="15">
      <c r="A4" s="21" t="s">
        <v>119</v>
      </c>
      <c r="B4" s="25" t="s">
        <v>120</v>
      </c>
      <c r="C4" s="22">
        <v>880</v>
      </c>
      <c r="D4" s="23">
        <v>0.5</v>
      </c>
      <c r="E4" s="24">
        <v>70</v>
      </c>
      <c r="F4" s="22">
        <v>10</v>
      </c>
      <c r="G4" s="22">
        <v>2</v>
      </c>
      <c r="H4" s="23">
        <v>0.16666666666666666</v>
      </c>
      <c r="I4" s="26">
        <f>H4+D4</f>
        <v>0.6666666666666666</v>
      </c>
    </row>
    <row r="5" spans="1:9" ht="15">
      <c r="A5" s="21" t="s">
        <v>120</v>
      </c>
      <c r="B5" s="25" t="s">
        <v>121</v>
      </c>
      <c r="C5" s="22">
        <v>100</v>
      </c>
      <c r="D5" s="23">
        <v>0.05555555555555555</v>
      </c>
      <c r="E5" s="24">
        <v>15</v>
      </c>
      <c r="F5" s="22">
        <v>2</v>
      </c>
      <c r="G5" s="22">
        <v>2</v>
      </c>
      <c r="H5" s="23">
        <v>0.4166666666666667</v>
      </c>
      <c r="I5" s="26">
        <f>H5+D5</f>
        <v>0.4722222222222222</v>
      </c>
    </row>
    <row r="6" spans="1:9" ht="15">
      <c r="A6" s="21" t="s">
        <v>121</v>
      </c>
      <c r="B6" s="25" t="s">
        <v>122</v>
      </c>
      <c r="C6" s="22">
        <v>180</v>
      </c>
      <c r="D6" s="23">
        <v>0.08333333333333333</v>
      </c>
      <c r="E6" s="24">
        <v>180</v>
      </c>
      <c r="F6" s="22"/>
      <c r="G6" s="22" t="s">
        <v>2</v>
      </c>
      <c r="H6" s="23">
        <v>0.4583333333333333</v>
      </c>
      <c r="I6" s="26">
        <f>H6+D6</f>
        <v>0.5416666666666666</v>
      </c>
    </row>
    <row r="7" spans="1:9" ht="15">
      <c r="A7" s="21" t="s">
        <v>122</v>
      </c>
      <c r="B7" s="25" t="s">
        <v>123</v>
      </c>
      <c r="C7" s="22" t="s">
        <v>2</v>
      </c>
      <c r="D7" s="23">
        <v>0.041666666666666664</v>
      </c>
      <c r="E7" s="24"/>
      <c r="F7" s="22" t="s">
        <v>4</v>
      </c>
      <c r="G7" s="22">
        <v>2</v>
      </c>
      <c r="H7" s="23"/>
      <c r="I7" s="26"/>
    </row>
    <row r="8" spans="1:9" ht="15">
      <c r="A8" s="21" t="s">
        <v>123</v>
      </c>
      <c r="B8" s="25" t="s">
        <v>122</v>
      </c>
      <c r="C8" s="22" t="s">
        <v>2</v>
      </c>
      <c r="D8" s="23">
        <v>0.125</v>
      </c>
      <c r="E8" s="24"/>
      <c r="F8" s="22" t="s">
        <v>4</v>
      </c>
      <c r="G8" s="22" t="s">
        <v>2</v>
      </c>
      <c r="H8" s="23"/>
      <c r="I8" s="26"/>
    </row>
    <row r="9" spans="1:9" ht="15">
      <c r="A9" s="36" t="s">
        <v>122</v>
      </c>
      <c r="B9" s="40" t="s">
        <v>124</v>
      </c>
      <c r="C9" s="37">
        <v>630</v>
      </c>
      <c r="D9" s="38">
        <v>0.3333333333333333</v>
      </c>
      <c r="E9" s="39">
        <v>170</v>
      </c>
      <c r="F9" s="37">
        <v>5</v>
      </c>
      <c r="G9" s="37">
        <v>1</v>
      </c>
      <c r="H9" s="38">
        <v>0.5</v>
      </c>
      <c r="I9" s="41">
        <f>H9+D9</f>
        <v>0.8333333333333333</v>
      </c>
    </row>
    <row r="10" spans="1:9" ht="15">
      <c r="A10" s="21" t="s">
        <v>125</v>
      </c>
      <c r="B10" s="25" t="s">
        <v>126</v>
      </c>
      <c r="C10" s="22">
        <v>550</v>
      </c>
      <c r="D10" s="23">
        <v>0.2916666666666667</v>
      </c>
      <c r="E10" s="24">
        <v>15</v>
      </c>
      <c r="F10" s="22">
        <v>2</v>
      </c>
      <c r="G10" s="22">
        <v>1</v>
      </c>
      <c r="H10" s="23">
        <v>0.4583333333333333</v>
      </c>
      <c r="I10" s="26">
        <f>H10+D10</f>
        <v>0.75</v>
      </c>
    </row>
    <row r="11" spans="1:9" ht="15">
      <c r="A11" s="21" t="s">
        <v>126</v>
      </c>
      <c r="B11" s="25" t="s">
        <v>127</v>
      </c>
      <c r="C11" s="22">
        <v>475</v>
      </c>
      <c r="D11" s="23">
        <v>0.25</v>
      </c>
      <c r="E11" s="24">
        <v>10</v>
      </c>
      <c r="F11" s="22">
        <v>3</v>
      </c>
      <c r="G11" s="22">
        <v>2</v>
      </c>
      <c r="H11" s="23">
        <v>0.4166666666666667</v>
      </c>
      <c r="I11" s="26">
        <f>H11+D11</f>
        <v>0.6666666666666667</v>
      </c>
    </row>
    <row r="12" spans="1:9" ht="15">
      <c r="A12" s="21" t="s">
        <v>127</v>
      </c>
      <c r="B12" s="25" t="s">
        <v>128</v>
      </c>
      <c r="C12" s="22">
        <v>120</v>
      </c>
      <c r="D12" s="23">
        <v>0.0625</v>
      </c>
      <c r="E12" s="24">
        <v>0</v>
      </c>
      <c r="F12" s="22">
        <v>1</v>
      </c>
      <c r="G12" s="22">
        <v>1</v>
      </c>
      <c r="H12" s="23">
        <v>0.4166666666666667</v>
      </c>
      <c r="I12" s="26">
        <f>H12+D12</f>
        <v>0.4791666666666667</v>
      </c>
    </row>
    <row r="13" spans="1:9" ht="15">
      <c r="A13" s="21" t="s">
        <v>128</v>
      </c>
      <c r="B13" s="25" t="s">
        <v>117</v>
      </c>
      <c r="C13" s="22">
        <v>800</v>
      </c>
      <c r="D13" s="23">
        <v>0.3958333333333333</v>
      </c>
      <c r="E13" s="24">
        <v>65</v>
      </c>
      <c r="F13" s="22">
        <v>17</v>
      </c>
      <c r="G13" s="22" t="s">
        <v>2</v>
      </c>
      <c r="H13" s="23">
        <v>0.20833333333333334</v>
      </c>
      <c r="I13" s="26">
        <f>H13+D13</f>
        <v>0.6041666666666666</v>
      </c>
    </row>
    <row r="14" spans="1:7" ht="15">
      <c r="A14" s="5" t="s">
        <v>5</v>
      </c>
      <c r="B14" s="5"/>
      <c r="C14" s="6">
        <f>SUM(C9:C13,C2:C6)</f>
        <v>5070</v>
      </c>
      <c r="D14" s="7">
        <f>SUM(D9:D13,D2:D6)</f>
        <v>2.6805555555555554</v>
      </c>
      <c r="E14" s="34">
        <f>SUM(E9:E13,E2:E6)</f>
        <v>595</v>
      </c>
      <c r="F14" s="34"/>
      <c r="G14" s="35">
        <f>SUM(G2:G13)</f>
        <v>14</v>
      </c>
    </row>
    <row r="15" spans="8:10" ht="15">
      <c r="H15" s="31"/>
      <c r="I15" s="31"/>
      <c r="J15" s="31"/>
    </row>
    <row r="16" spans="1:10" ht="15">
      <c r="A16" s="4" t="s">
        <v>6</v>
      </c>
      <c r="B16" s="4"/>
      <c r="C16" s="46" t="s">
        <v>114</v>
      </c>
      <c r="D16" s="46"/>
      <c r="E16" s="52"/>
      <c r="F16" s="52"/>
      <c r="G16" s="28"/>
      <c r="H16" s="33"/>
      <c r="I16" s="32"/>
      <c r="J16" s="31"/>
    </row>
    <row r="17" spans="1:10" ht="15">
      <c r="A17" s="48" t="s">
        <v>133</v>
      </c>
      <c r="B17" s="48"/>
      <c r="C17" s="43">
        <f>C14/10*2</f>
        <v>1014</v>
      </c>
      <c r="D17" s="43"/>
      <c r="E17" s="53"/>
      <c r="F17" s="53"/>
      <c r="G17" s="47"/>
      <c r="H17" s="33"/>
      <c r="I17" s="32"/>
      <c r="J17" s="31"/>
    </row>
    <row r="18" spans="1:10" ht="15">
      <c r="A18" s="48" t="s">
        <v>132</v>
      </c>
      <c r="B18" s="48"/>
      <c r="C18" s="43">
        <f>G14*150</f>
        <v>2100</v>
      </c>
      <c r="D18" s="43"/>
      <c r="E18" s="53"/>
      <c r="F18" s="53"/>
      <c r="G18" s="47"/>
      <c r="H18" s="33"/>
      <c r="I18" s="32"/>
      <c r="J18" s="31"/>
    </row>
    <row r="19" spans="1:10" ht="15">
      <c r="A19" s="48" t="s">
        <v>7</v>
      </c>
      <c r="B19" s="48"/>
      <c r="C19" s="43">
        <f>E14</f>
        <v>595</v>
      </c>
      <c r="D19" s="43"/>
      <c r="E19" s="53"/>
      <c r="F19" s="53"/>
      <c r="G19" s="47"/>
      <c r="H19" s="31"/>
      <c r="I19" s="31"/>
      <c r="J19" s="31"/>
    </row>
    <row r="20" spans="1:7" ht="15">
      <c r="A20" s="48" t="s">
        <v>8</v>
      </c>
      <c r="B20" s="48"/>
      <c r="C20" s="43">
        <f>G14*60</f>
        <v>840</v>
      </c>
      <c r="D20" s="43"/>
      <c r="E20" s="53"/>
      <c r="F20" s="53"/>
      <c r="G20" s="47"/>
    </row>
    <row r="21" spans="1:7" ht="15">
      <c r="A21" s="48" t="s">
        <v>130</v>
      </c>
      <c r="B21" s="48"/>
      <c r="C21" s="43">
        <v>350</v>
      </c>
      <c r="D21" s="43"/>
      <c r="E21" s="53"/>
      <c r="F21" s="53"/>
      <c r="G21" s="47"/>
    </row>
    <row r="22" spans="1:7" ht="15">
      <c r="A22" s="48" t="s">
        <v>134</v>
      </c>
      <c r="B22" s="48"/>
      <c r="C22" s="43">
        <v>1400</v>
      </c>
      <c r="D22" s="43"/>
      <c r="E22" s="53"/>
      <c r="F22" s="53"/>
      <c r="G22" s="47"/>
    </row>
    <row r="23" spans="1:7" ht="15">
      <c r="A23" s="48" t="s">
        <v>129</v>
      </c>
      <c r="B23" s="48"/>
      <c r="C23" s="43">
        <v>100</v>
      </c>
      <c r="D23" s="43"/>
      <c r="E23" s="53"/>
      <c r="F23" s="53"/>
      <c r="G23" s="47"/>
    </row>
    <row r="24" spans="1:7" ht="15">
      <c r="A24" s="44" t="s">
        <v>135</v>
      </c>
      <c r="B24" s="44"/>
      <c r="C24" s="43">
        <v>150</v>
      </c>
      <c r="D24" s="43"/>
      <c r="E24" s="53"/>
      <c r="F24" s="53"/>
      <c r="G24" s="47"/>
    </row>
    <row r="25" spans="1:7" ht="15">
      <c r="A25" s="44" t="s">
        <v>75</v>
      </c>
      <c r="B25" s="44"/>
      <c r="C25" s="43">
        <v>200</v>
      </c>
      <c r="D25" s="43"/>
      <c r="E25" s="53"/>
      <c r="F25" s="53"/>
      <c r="G25" s="42"/>
    </row>
    <row r="26" spans="1:7" ht="15">
      <c r="A26" s="44" t="s">
        <v>76</v>
      </c>
      <c r="B26" s="44"/>
      <c r="C26" s="43">
        <v>120</v>
      </c>
      <c r="D26" s="43"/>
      <c r="E26" s="53"/>
      <c r="F26" s="53"/>
      <c r="G26" s="30"/>
    </row>
    <row r="27" spans="1:7" ht="15">
      <c r="A27" s="44" t="s">
        <v>131</v>
      </c>
      <c r="B27" s="44"/>
      <c r="C27" s="43">
        <v>200</v>
      </c>
      <c r="D27" s="43"/>
      <c r="E27" s="50"/>
      <c r="F27" s="50"/>
      <c r="G27" s="30"/>
    </row>
    <row r="28" spans="1:7" ht="15">
      <c r="A28" s="51" t="s">
        <v>5</v>
      </c>
      <c r="B28" s="51"/>
      <c r="C28" s="45">
        <f>SUM(C17:C22)</f>
        <v>6299</v>
      </c>
      <c r="D28" s="45"/>
      <c r="E28" s="54"/>
      <c r="F28" s="54"/>
      <c r="G28" s="29"/>
    </row>
    <row r="29" spans="3:6" ht="15">
      <c r="C29" s="44"/>
      <c r="D29" s="44"/>
      <c r="E29" s="52"/>
      <c r="F29" s="52"/>
    </row>
    <row r="30" spans="5:6" ht="15">
      <c r="E30" s="3"/>
      <c r="F30" s="49"/>
    </row>
  </sheetData>
  <sheetProtection/>
  <mergeCells count="26">
    <mergeCell ref="A27:B27"/>
    <mergeCell ref="C27:D27"/>
    <mergeCell ref="A28:B28"/>
    <mergeCell ref="A17:B17"/>
    <mergeCell ref="A18:B18"/>
    <mergeCell ref="A19:B19"/>
    <mergeCell ref="A20:B20"/>
    <mergeCell ref="A21:B21"/>
    <mergeCell ref="A22:B22"/>
    <mergeCell ref="C22:D22"/>
    <mergeCell ref="C16:D16"/>
    <mergeCell ref="C17:D17"/>
    <mergeCell ref="C18:D18"/>
    <mergeCell ref="C19:D19"/>
    <mergeCell ref="C20:D20"/>
    <mergeCell ref="C21:D21"/>
    <mergeCell ref="A23:B23"/>
    <mergeCell ref="A24:B24"/>
    <mergeCell ref="A25:B25"/>
    <mergeCell ref="A26:B26"/>
    <mergeCell ref="C23:D23"/>
    <mergeCell ref="C29:D29"/>
    <mergeCell ref="C24:D24"/>
    <mergeCell ref="C28:D28"/>
    <mergeCell ref="C25:D25"/>
    <mergeCell ref="C26:D26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2"/>
  <sheetViews>
    <sheetView zoomScalePageLayoutView="0" workbookViewId="0" topLeftCell="A1">
      <selection activeCell="A102" sqref="A102"/>
    </sheetView>
  </sheetViews>
  <sheetFormatPr defaultColWidth="9.140625" defaultRowHeight="15"/>
  <cols>
    <col min="1" max="1" width="95.7109375" style="0" customWidth="1"/>
    <col min="2" max="2" width="7.57421875" style="0" customWidth="1"/>
  </cols>
  <sheetData>
    <row r="1" spans="1:2" ht="15">
      <c r="A1" s="12" t="s">
        <v>40</v>
      </c>
      <c r="B1" s="2"/>
    </row>
    <row r="2" spans="1:2" ht="15">
      <c r="A2" s="15" t="s">
        <v>9</v>
      </c>
      <c r="B2" s="2"/>
    </row>
    <row r="3" spans="1:2" ht="15">
      <c r="A3" s="8" t="s">
        <v>49</v>
      </c>
      <c r="B3" s="2"/>
    </row>
    <row r="4" spans="1:2" ht="15">
      <c r="A4" s="11" t="s">
        <v>48</v>
      </c>
      <c r="B4" s="2"/>
    </row>
    <row r="5" spans="1:2" ht="15">
      <c r="A5" s="9" t="s">
        <v>50</v>
      </c>
      <c r="B5" s="2"/>
    </row>
    <row r="6" spans="1:2" ht="15">
      <c r="A6" s="15" t="s">
        <v>61</v>
      </c>
      <c r="B6" s="2"/>
    </row>
    <row r="7" spans="1:2" ht="15">
      <c r="A7" s="8" t="s">
        <v>63</v>
      </c>
      <c r="B7" s="2"/>
    </row>
    <row r="8" spans="1:2" ht="15">
      <c r="A8" s="8" t="s">
        <v>51</v>
      </c>
      <c r="B8" s="2"/>
    </row>
    <row r="9" spans="1:2" ht="15">
      <c r="A9" s="8" t="s">
        <v>52</v>
      </c>
      <c r="B9" s="2"/>
    </row>
    <row r="10" spans="1:2" ht="15">
      <c r="A10" s="8" t="s">
        <v>56</v>
      </c>
      <c r="B10" s="2"/>
    </row>
    <row r="11" spans="1:2" ht="15">
      <c r="A11" s="8" t="s">
        <v>60</v>
      </c>
      <c r="B11" s="2"/>
    </row>
    <row r="12" spans="1:2" ht="15">
      <c r="A12" s="8" t="s">
        <v>62</v>
      </c>
      <c r="B12" s="2"/>
    </row>
    <row r="13" spans="1:2" ht="15">
      <c r="A13" s="8" t="s">
        <v>57</v>
      </c>
      <c r="B13" s="2"/>
    </row>
    <row r="14" spans="1:2" ht="15">
      <c r="A14" s="8" t="s">
        <v>53</v>
      </c>
      <c r="B14" s="2"/>
    </row>
    <row r="15" spans="1:2" ht="15">
      <c r="A15" s="8" t="s">
        <v>58</v>
      </c>
      <c r="B15" s="2"/>
    </row>
    <row r="16" spans="1:2" ht="15">
      <c r="A16" s="8" t="s">
        <v>54</v>
      </c>
      <c r="B16" s="2"/>
    </row>
    <row r="17" spans="1:2" ht="15">
      <c r="A17" s="8" t="s">
        <v>55</v>
      </c>
      <c r="B17" s="2"/>
    </row>
    <row r="18" spans="1:2" ht="15">
      <c r="A18" s="8" t="s">
        <v>86</v>
      </c>
      <c r="B18" s="2"/>
    </row>
    <row r="19" spans="1:2" ht="15">
      <c r="A19" s="9" t="s">
        <v>59</v>
      </c>
      <c r="B19" s="2"/>
    </row>
    <row r="20" spans="1:2" ht="15">
      <c r="A20" s="15" t="s">
        <v>10</v>
      </c>
      <c r="B20" s="2"/>
    </row>
    <row r="21" spans="1:2" ht="15">
      <c r="A21" s="8" t="s">
        <v>64</v>
      </c>
      <c r="B21" s="2"/>
    </row>
    <row r="22" spans="1:2" ht="15">
      <c r="A22" s="8" t="s">
        <v>65</v>
      </c>
      <c r="B22" s="2"/>
    </row>
    <row r="23" spans="1:2" ht="15">
      <c r="A23" s="8" t="s">
        <v>88</v>
      </c>
      <c r="B23" s="2"/>
    </row>
    <row r="24" spans="1:2" ht="15">
      <c r="A24" s="8" t="s">
        <v>67</v>
      </c>
      <c r="B24" s="2"/>
    </row>
    <row r="25" spans="1:2" ht="15">
      <c r="A25" s="9" t="s">
        <v>66</v>
      </c>
      <c r="B25" s="2"/>
    </row>
    <row r="26" spans="1:2" ht="15">
      <c r="A26" s="27" t="s">
        <v>93</v>
      </c>
      <c r="B26" s="2"/>
    </row>
    <row r="27" spans="1:2" ht="15">
      <c r="A27" s="8" t="s">
        <v>94</v>
      </c>
      <c r="B27" s="2"/>
    </row>
    <row r="28" spans="1:2" ht="15">
      <c r="A28" s="15" t="s">
        <v>92</v>
      </c>
      <c r="B28" s="2"/>
    </row>
    <row r="29" spans="1:2" ht="15">
      <c r="A29" s="9" t="s">
        <v>68</v>
      </c>
      <c r="B29" s="2"/>
    </row>
    <row r="30" spans="1:2" ht="15">
      <c r="A30" s="15" t="s">
        <v>11</v>
      </c>
      <c r="B30" s="2"/>
    </row>
    <row r="31" spans="1:2" ht="15">
      <c r="A31" s="8" t="s">
        <v>72</v>
      </c>
      <c r="B31" s="2"/>
    </row>
    <row r="32" spans="1:2" ht="15">
      <c r="A32" s="8" t="s">
        <v>70</v>
      </c>
      <c r="B32" s="2"/>
    </row>
    <row r="33" spans="1:2" ht="15">
      <c r="A33" s="8" t="s">
        <v>90</v>
      </c>
      <c r="B33" s="2"/>
    </row>
    <row r="34" spans="1:2" ht="15">
      <c r="A34" s="8" t="s">
        <v>91</v>
      </c>
      <c r="B34" s="2"/>
    </row>
    <row r="35" spans="1:2" ht="15">
      <c r="A35" s="8" t="s">
        <v>97</v>
      </c>
      <c r="B35" s="2"/>
    </row>
    <row r="36" spans="1:2" ht="15">
      <c r="A36" s="8" t="s">
        <v>71</v>
      </c>
      <c r="B36" s="2"/>
    </row>
    <row r="37" spans="1:2" ht="15">
      <c r="A37" s="8" t="s">
        <v>95</v>
      </c>
      <c r="B37" s="2"/>
    </row>
    <row r="38" spans="1:2" ht="15">
      <c r="A38" s="8" t="s">
        <v>74</v>
      </c>
      <c r="B38" s="2"/>
    </row>
    <row r="39" spans="1:2" ht="15">
      <c r="A39" s="9" t="s">
        <v>98</v>
      </c>
      <c r="B39" s="2"/>
    </row>
    <row r="40" spans="1:2" ht="15">
      <c r="A40" s="15" t="s">
        <v>12</v>
      </c>
      <c r="B40" s="2"/>
    </row>
    <row r="41" spans="1:2" ht="15">
      <c r="A41" s="8" t="s">
        <v>13</v>
      </c>
      <c r="B41" s="2"/>
    </row>
    <row r="42" spans="1:2" ht="15">
      <c r="A42" s="8" t="s">
        <v>82</v>
      </c>
      <c r="B42" s="2"/>
    </row>
    <row r="43" spans="1:2" ht="15">
      <c r="A43" s="8" t="s">
        <v>99</v>
      </c>
      <c r="B43" s="2"/>
    </row>
    <row r="44" spans="1:2" ht="15">
      <c r="A44" s="8" t="s">
        <v>14</v>
      </c>
      <c r="B44" s="2"/>
    </row>
    <row r="45" spans="1:2" ht="15">
      <c r="A45" s="8" t="s">
        <v>15</v>
      </c>
      <c r="B45" s="2"/>
    </row>
    <row r="46" spans="1:2" ht="15">
      <c r="A46" s="8" t="s">
        <v>16</v>
      </c>
      <c r="B46" s="2"/>
    </row>
    <row r="47" spans="1:2" ht="15">
      <c r="A47" s="8" t="s">
        <v>100</v>
      </c>
      <c r="B47" s="2"/>
    </row>
    <row r="48" spans="1:2" ht="15">
      <c r="A48" s="8" t="s">
        <v>17</v>
      </c>
      <c r="B48" s="2"/>
    </row>
    <row r="49" spans="1:2" ht="15">
      <c r="A49" s="9" t="s">
        <v>32</v>
      </c>
      <c r="B49" s="2"/>
    </row>
    <row r="50" spans="1:2" ht="15">
      <c r="A50" s="15" t="s">
        <v>73</v>
      </c>
      <c r="B50" s="2"/>
    </row>
    <row r="51" spans="1:2" ht="15">
      <c r="A51" s="8" t="s">
        <v>33</v>
      </c>
      <c r="B51" s="2"/>
    </row>
    <row r="52" spans="1:2" ht="15">
      <c r="A52" s="8" t="s">
        <v>18</v>
      </c>
      <c r="B52" s="2"/>
    </row>
    <row r="53" spans="1:2" ht="15">
      <c r="A53" s="8" t="s">
        <v>19</v>
      </c>
      <c r="B53" s="2"/>
    </row>
    <row r="54" spans="1:2" ht="15">
      <c r="A54" s="9" t="s">
        <v>20</v>
      </c>
      <c r="B54" s="2"/>
    </row>
    <row r="55" spans="1:2" ht="15">
      <c r="A55" s="13" t="s">
        <v>41</v>
      </c>
      <c r="B55" s="2"/>
    </row>
    <row r="56" spans="1:2" ht="15">
      <c r="A56" s="15" t="s">
        <v>21</v>
      </c>
      <c r="B56" s="2"/>
    </row>
    <row r="57" spans="1:2" ht="15">
      <c r="A57" s="8" t="s">
        <v>35</v>
      </c>
      <c r="B57" s="2"/>
    </row>
    <row r="58" spans="1:2" ht="15">
      <c r="A58" s="8" t="s">
        <v>22</v>
      </c>
      <c r="B58" s="2"/>
    </row>
    <row r="59" spans="1:2" ht="15">
      <c r="A59" s="8" t="s">
        <v>23</v>
      </c>
      <c r="B59" s="2"/>
    </row>
    <row r="60" spans="1:2" ht="15">
      <c r="A60" s="8" t="s">
        <v>102</v>
      </c>
      <c r="B60" s="2"/>
    </row>
    <row r="61" spans="1:2" ht="15">
      <c r="A61" s="8" t="s">
        <v>24</v>
      </c>
      <c r="B61" s="2"/>
    </row>
    <row r="62" spans="1:2" ht="15">
      <c r="A62" s="8" t="s">
        <v>79</v>
      </c>
      <c r="B62" s="2"/>
    </row>
    <row r="63" spans="1:2" ht="15">
      <c r="A63" s="8" t="s">
        <v>101</v>
      </c>
      <c r="B63" s="2"/>
    </row>
    <row r="64" spans="1:2" ht="15">
      <c r="A64" s="8" t="s">
        <v>25</v>
      </c>
      <c r="B64" s="2"/>
    </row>
    <row r="65" spans="1:2" ht="15">
      <c r="A65" s="8" t="s">
        <v>26</v>
      </c>
      <c r="B65" s="2"/>
    </row>
    <row r="66" spans="1:2" ht="15">
      <c r="A66" s="8" t="s">
        <v>103</v>
      </c>
      <c r="B66" s="2"/>
    </row>
    <row r="67" spans="1:2" ht="15">
      <c r="A67" s="8" t="s">
        <v>34</v>
      </c>
      <c r="B67" s="2"/>
    </row>
    <row r="68" spans="1:2" ht="15">
      <c r="A68" s="9" t="s">
        <v>89</v>
      </c>
      <c r="B68" s="2"/>
    </row>
    <row r="69" spans="1:2" ht="15">
      <c r="A69" s="15" t="s">
        <v>36</v>
      </c>
      <c r="B69" s="2"/>
    </row>
    <row r="70" spans="1:2" ht="15">
      <c r="A70" s="10" t="s">
        <v>104</v>
      </c>
      <c r="B70" s="2"/>
    </row>
    <row r="71" spans="1:2" ht="15">
      <c r="A71" s="9" t="s">
        <v>69</v>
      </c>
      <c r="B71" s="2"/>
    </row>
    <row r="72" spans="1:2" ht="15">
      <c r="A72" s="15" t="s">
        <v>27</v>
      </c>
      <c r="B72" s="2"/>
    </row>
    <row r="73" spans="1:2" ht="15">
      <c r="A73" s="10" t="s">
        <v>80</v>
      </c>
      <c r="B73" s="2"/>
    </row>
    <row r="74" spans="1:2" ht="15">
      <c r="A74" s="10" t="s">
        <v>47</v>
      </c>
      <c r="B74" s="2"/>
    </row>
    <row r="75" spans="1:2" ht="15">
      <c r="A75" s="10" t="s">
        <v>44</v>
      </c>
      <c r="B75" s="2"/>
    </row>
    <row r="76" spans="1:2" ht="15">
      <c r="A76" s="10" t="s">
        <v>45</v>
      </c>
      <c r="B76" s="2"/>
    </row>
    <row r="77" spans="1:2" ht="15">
      <c r="A77" s="10" t="s">
        <v>81</v>
      </c>
      <c r="B77" s="2"/>
    </row>
    <row r="78" spans="1:2" ht="15">
      <c r="A78" s="10" t="s">
        <v>46</v>
      </c>
      <c r="B78" s="2"/>
    </row>
    <row r="79" spans="1:2" ht="15">
      <c r="A79" s="9" t="s">
        <v>28</v>
      </c>
      <c r="B79" s="2"/>
    </row>
    <row r="80" spans="1:2" ht="15">
      <c r="A80" s="15" t="s">
        <v>105</v>
      </c>
      <c r="B80" s="2"/>
    </row>
    <row r="81" spans="1:2" ht="15">
      <c r="A81" s="8" t="s">
        <v>106</v>
      </c>
      <c r="B81" s="2"/>
    </row>
    <row r="82" spans="1:2" ht="15">
      <c r="A82" s="8" t="s">
        <v>113</v>
      </c>
      <c r="B82" s="2"/>
    </row>
    <row r="83" spans="1:2" ht="15">
      <c r="A83" s="8" t="s">
        <v>107</v>
      </c>
      <c r="B83" s="2"/>
    </row>
    <row r="84" spans="1:2" ht="15">
      <c r="A84" s="15" t="s">
        <v>42</v>
      </c>
      <c r="B84" s="2"/>
    </row>
    <row r="85" spans="1:2" ht="15">
      <c r="A85" s="10" t="s">
        <v>108</v>
      </c>
      <c r="B85" s="2"/>
    </row>
    <row r="86" spans="1:2" ht="15">
      <c r="A86" s="10" t="s">
        <v>109</v>
      </c>
      <c r="B86" s="2"/>
    </row>
    <row r="87" spans="1:2" ht="15">
      <c r="A87" s="9" t="s">
        <v>29</v>
      </c>
      <c r="B87" s="2"/>
    </row>
    <row r="88" spans="1:2" ht="15">
      <c r="A88" s="15" t="s">
        <v>43</v>
      </c>
      <c r="B88" s="2"/>
    </row>
    <row r="89" spans="1:2" ht="15">
      <c r="A89" s="8" t="s">
        <v>30</v>
      </c>
      <c r="B89" s="2"/>
    </row>
    <row r="90" spans="1:2" ht="15">
      <c r="A90" s="8" t="s">
        <v>87</v>
      </c>
      <c r="B90" s="2"/>
    </row>
    <row r="91" spans="1:2" ht="15">
      <c r="A91" s="9" t="s">
        <v>31</v>
      </c>
      <c r="B91" s="2"/>
    </row>
    <row r="92" spans="1:2" ht="15">
      <c r="A92" s="15" t="s">
        <v>110</v>
      </c>
      <c r="B92" s="2"/>
    </row>
    <row r="93" spans="1:2" ht="15">
      <c r="A93" s="9" t="s">
        <v>96</v>
      </c>
      <c r="B93" s="2"/>
    </row>
    <row r="94" spans="1:2" ht="15">
      <c r="A94" s="15" t="s">
        <v>111</v>
      </c>
      <c r="B94" s="2"/>
    </row>
    <row r="95" spans="1:2" ht="15">
      <c r="A95" s="8" t="s">
        <v>77</v>
      </c>
      <c r="B95" s="2"/>
    </row>
    <row r="96" spans="1:2" ht="15">
      <c r="A96" s="8" t="s">
        <v>136</v>
      </c>
      <c r="B96" s="2"/>
    </row>
    <row r="97" spans="1:2" ht="15">
      <c r="A97" s="9" t="s">
        <v>78</v>
      </c>
      <c r="B97" s="2"/>
    </row>
    <row r="98" spans="1:2" ht="15">
      <c r="A98" s="16" t="s">
        <v>112</v>
      </c>
      <c r="B98" s="2"/>
    </row>
    <row r="99" spans="1:2" ht="15">
      <c r="A99" s="10" t="s">
        <v>83</v>
      </c>
      <c r="B99" s="2"/>
    </row>
    <row r="100" spans="1:2" ht="15">
      <c r="A100" s="10" t="s">
        <v>84</v>
      </c>
      <c r="B100" s="2"/>
    </row>
    <row r="101" spans="1:2" ht="15">
      <c r="A101" s="14" t="s">
        <v>85</v>
      </c>
      <c r="B101" s="2"/>
    </row>
    <row r="102" ht="15">
      <c r="B102" s="2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2009-03-19T18:38:19Z</cp:lastPrinted>
  <dcterms:created xsi:type="dcterms:W3CDTF">2009-01-13T17:14:43Z</dcterms:created>
  <dcterms:modified xsi:type="dcterms:W3CDTF">2009-04-23T22:57:36Z</dcterms:modified>
  <cp:category/>
  <cp:version/>
  <cp:contentType/>
  <cp:contentStatus/>
</cp:coreProperties>
</file>